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 1" sheetId="1" r:id="rId1"/>
    <sheet name="прилож 2" sheetId="4" r:id="rId2"/>
    <sheet name="план мероприятий" sheetId="5" r:id="rId3"/>
  </sheets>
  <definedNames>
    <definedName name="_xlnm.Print_Titles" localSheetId="1">'прилож 2'!$5:$9</definedName>
    <definedName name="_xlnm.Print_Area" localSheetId="2">'план мероприятий'!$A$1:$H$15</definedName>
    <definedName name="_xlnm.Print_Area" localSheetId="1">'прилож 2'!$A$1:$G$64</definedName>
  </definedNames>
  <calcPr calcId="145621"/>
</workbook>
</file>

<file path=xl/calcChain.xml><?xml version="1.0" encoding="utf-8"?>
<calcChain xmlns="http://schemas.openxmlformats.org/spreadsheetml/2006/main">
  <c r="E60" i="4" l="1"/>
  <c r="F60" i="4"/>
  <c r="G63" i="4"/>
  <c r="H11" i="5" l="1"/>
  <c r="H15" i="5"/>
  <c r="E16" i="4"/>
  <c r="F16" i="4"/>
  <c r="E17" i="4"/>
  <c r="F17" i="4"/>
  <c r="E18" i="4"/>
  <c r="F18" i="4"/>
  <c r="E19" i="4"/>
  <c r="F19" i="4"/>
  <c r="D16" i="4"/>
  <c r="D17" i="4"/>
  <c r="D19" i="4"/>
  <c r="E21" i="4"/>
  <c r="F21" i="4"/>
  <c r="E22" i="4"/>
  <c r="E12" i="4" s="1"/>
  <c r="F22" i="4"/>
  <c r="E23" i="4"/>
  <c r="F23" i="4"/>
  <c r="E24" i="4"/>
  <c r="F24" i="4"/>
  <c r="D21" i="4"/>
  <c r="D22" i="4"/>
  <c r="D23" i="4"/>
  <c r="D24" i="4"/>
  <c r="E26" i="4"/>
  <c r="F26" i="4"/>
  <c r="G26" i="4"/>
  <c r="E27" i="4"/>
  <c r="F27" i="4"/>
  <c r="G27" i="4"/>
  <c r="E28" i="4"/>
  <c r="F28" i="4"/>
  <c r="E29" i="4"/>
  <c r="F29" i="4"/>
  <c r="G29" i="4"/>
  <c r="D26" i="4"/>
  <c r="D27" i="4"/>
  <c r="D28" i="4"/>
  <c r="D29" i="4"/>
  <c r="D14" i="4" s="1"/>
  <c r="E31" i="4"/>
  <c r="F31" i="4"/>
  <c r="G31" i="4"/>
  <c r="E32" i="4"/>
  <c r="F32" i="4"/>
  <c r="G32" i="4"/>
  <c r="E33" i="4"/>
  <c r="F33" i="4"/>
  <c r="E34" i="4"/>
  <c r="F34" i="4"/>
  <c r="G34" i="4"/>
  <c r="D31" i="4"/>
  <c r="D32" i="4"/>
  <c r="D34" i="4"/>
  <c r="F55" i="4"/>
  <c r="E55" i="4"/>
  <c r="D55" i="4"/>
  <c r="G58" i="4"/>
  <c r="G55" i="4" s="1"/>
  <c r="F50" i="4"/>
  <c r="E50" i="4"/>
  <c r="D50" i="4"/>
  <c r="G53" i="4"/>
  <c r="G50" i="4" s="1"/>
  <c r="E45" i="4"/>
  <c r="F45" i="4"/>
  <c r="D45" i="4"/>
  <c r="F40" i="4"/>
  <c r="E40" i="4"/>
  <c r="D40" i="4"/>
  <c r="E35" i="4"/>
  <c r="F35" i="4"/>
  <c r="G48" i="4"/>
  <c r="G45" i="4" s="1"/>
  <c r="G43" i="4"/>
  <c r="G40" i="4" s="1"/>
  <c r="D38" i="4"/>
  <c r="G38" i="4" s="1"/>
  <c r="G35" i="4" s="1"/>
  <c r="F14" i="4" l="1"/>
  <c r="F11" i="4"/>
  <c r="F13" i="4"/>
  <c r="D12" i="4"/>
  <c r="E14" i="4"/>
  <c r="F12" i="4"/>
  <c r="E11" i="4"/>
  <c r="D11" i="4"/>
  <c r="E13" i="4"/>
  <c r="D33" i="4"/>
  <c r="D18" i="4"/>
  <c r="D13" i="4" s="1"/>
  <c r="G28" i="4"/>
  <c r="G33" i="4"/>
  <c r="G30" i="4" s="1"/>
  <c r="D30" i="4"/>
  <c r="F30" i="4"/>
  <c r="E30" i="4"/>
  <c r="D35" i="4"/>
  <c r="D25" i="4"/>
  <c r="D20" i="4"/>
  <c r="E15" i="4"/>
  <c r="F15" i="4"/>
  <c r="E20" i="4"/>
  <c r="F20" i="4"/>
  <c r="E25" i="4"/>
  <c r="F25" i="4"/>
  <c r="D15" i="4" l="1"/>
  <c r="E10" i="4"/>
  <c r="F10" i="4"/>
  <c r="D10" i="4"/>
  <c r="G11" i="4"/>
  <c r="G12" i="4"/>
  <c r="G14" i="4"/>
  <c r="G16" i="4"/>
  <c r="G17" i="4"/>
  <c r="G18" i="4"/>
  <c r="G19" i="4"/>
  <c r="G21" i="4"/>
  <c r="G22" i="4"/>
  <c r="G23" i="4"/>
  <c r="G24" i="4"/>
  <c r="G25" i="4" l="1"/>
  <c r="G20" i="4"/>
  <c r="G15" i="4"/>
  <c r="G10" i="4"/>
  <c r="G13" i="4"/>
</calcChain>
</file>

<file path=xl/sharedStrings.xml><?xml version="1.0" encoding="utf-8"?>
<sst xmlns="http://schemas.openxmlformats.org/spreadsheetml/2006/main" count="135" uniqueCount="74">
  <si>
    <t xml:space="preserve"> (далее – муниципальная программа)</t>
  </si>
  <si>
    <t>№ п/п</t>
  </si>
  <si>
    <t>Наименование целевого показателя</t>
  </si>
  <si>
    <t>Ед. изм.</t>
  </si>
  <si>
    <t>Значения целевых показателей</t>
  </si>
  <si>
    <t>отчетный год, 2013</t>
  </si>
  <si>
    <t>текущий год (оценка), 2014</t>
  </si>
  <si>
    <t>первый год действия программы, 2015</t>
  </si>
  <si>
    <t>второй год действия программы, 2016</t>
  </si>
  <si>
    <t>год завершения действия программы, 2017</t>
  </si>
  <si>
    <t>Муниципальная программа «Развитие транспортного комплекса на территории Киренского района на 2015-2017гг.»</t>
  </si>
  <si>
    <t>Объем перевозок пассажиров автомобильным транспортом</t>
  </si>
  <si>
    <t xml:space="preserve">чел. </t>
  </si>
  <si>
    <t>чел.</t>
  </si>
  <si>
    <t>Количество перевезенных пассажиров водным транспортом</t>
  </si>
  <si>
    <t>Ответственный исполнитель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</si>
  <si>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</si>
  <si>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</si>
  <si>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(тыс. руб.), годы</t>
  </si>
  <si>
    <t>всего, в том числе:</t>
  </si>
  <si>
    <t>Участник 2: Отдел по градостроительству, реконструкции и капитальному ремонту объектов администрации Киренского муниципального района</t>
  </si>
  <si>
    <t>Мероприятие 1.1.1. обустройство и содержание зимников до населенных пунктов с. Мироново, с. Коршуново, п. Визирный</t>
  </si>
  <si>
    <t>Мероприятие 1.1.2. Частичное  возмещение затрат по содержанию объектов стоечного флота для осуществления пассажирских перевозок водным транспортом</t>
  </si>
  <si>
    <t>Мероприятие 1.1.3. Возмещение недополученных доходов, связанных с оказанием услуг по пассажирским перевозкам   автомобильным транспортом</t>
  </si>
  <si>
    <t xml:space="preserve">Мероприятие 1.1.4. Строительство пешеходных мостков </t>
  </si>
  <si>
    <t>Отдел по градостроительству, реконструкции и капитальному ремонту объектов администрации Киренского муниципального района</t>
  </si>
  <si>
    <t>Источники финансирования</t>
  </si>
  <si>
    <t>Оценка расходов</t>
  </si>
  <si>
    <t>Первый год действия программы, 2015</t>
  </si>
  <si>
    <t>Второй год действия программы,</t>
  </si>
  <si>
    <t>Год завершения действия программы,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</si>
  <si>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</si>
  <si>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</si>
  <si>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</si>
  <si>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Местный бюджет (МБ)</t>
  </si>
  <si>
    <t>Иные источники (ИИ)</t>
  </si>
  <si>
    <t>Мероприятие 1.1.5. Экономическое обоснование строительства мостового перехода через р.Лена на территории Киренского муниципального района.</t>
  </si>
  <si>
    <t>Отдел по электроснабжению, транспорту,связи и ЖКХ Комитета  по имуществу и ЖКХ администрации Киренского муниципального района</t>
  </si>
  <si>
    <t>Отдел по анализу и прогнозированию,  социально-экономическому развитию и  бытовому обслуживанию администрации Киренского муниципального района</t>
  </si>
  <si>
    <t>СВЕДЕНИЯ О СОСТАВЕ И ЗНАЧЕНИЯХ ЦЕЛЕВЫХ ПОКАЗАТЕЛЕЙ МУНИЦИПАЛЬНОЙ ПРОГРАММЫ «РАЗВИТИЕ ТРАНСПОРТНОГО КОМПЛЕКСА КИРЕНСКОГО РАЙОНА НА 2015-2017 ГГ.»</t>
  </si>
  <si>
    <r>
      <t>Количество перевезенных пассажиров, по которым проводится возмещение недополученных доходов, связанных с оказанием услуг по пассажирским перевозкам   автомобильным транспортом</t>
    </r>
    <r>
      <rPr>
        <sz val="12"/>
        <color rgb="FF000000"/>
        <rFont val="Times New Roman"/>
        <family val="1"/>
        <charset val="204"/>
      </rPr>
      <t xml:space="preserve"> </t>
    </r>
  </si>
  <si>
    <t>ПЛАН МЕРОПРИЯТИЙ ПО РЕАЛИЗАЦИИ МУНИЦИПАЛЬНОЙ ПРОГРАММЫ</t>
  </si>
  <si>
    <t>Наименование подпрограммы муниципальной программы, ведомственной целевой программы, основного мероприятия, мероприятия</t>
  </si>
  <si>
    <t xml:space="preserve">Срок реализации </t>
  </si>
  <si>
    <t>Наименование показателя объема мероприятия</t>
  </si>
  <si>
    <t>Значения показателя объема мероприятия (очередной год)</t>
  </si>
  <si>
    <t>Объем ресурсного обеспечения (очередной год), тыс. руб.</t>
  </si>
  <si>
    <t>с (месяц/год)</t>
  </si>
  <si>
    <t>по (месяц/год)</t>
  </si>
  <si>
    <t>1.</t>
  </si>
  <si>
    <t>Основное мероприятие: Развитие транспортного комплекса на территории Киренского района</t>
  </si>
  <si>
    <t>Х</t>
  </si>
  <si>
    <t>Мероприятие: Возмещение недополученных доходов, связанных с оказанием услуг по пассажирским перевозкам   автомобильным транспортом</t>
  </si>
  <si>
    <t>Осуществление мероприятия (1-да,0-нет)</t>
  </si>
  <si>
    <t>Мероприятие: Строительство пешеходных мостков</t>
  </si>
  <si>
    <t>ИТОГО по муниципальной программе</t>
  </si>
  <si>
    <t xml:space="preserve">Основное мероприятие 1.1.  Развитие транспортного комплекса на территории Киренского района </t>
  </si>
  <si>
    <t xml:space="preserve"> ОБ</t>
  </si>
  <si>
    <t>ФБ</t>
  </si>
  <si>
    <t>МБ</t>
  </si>
  <si>
    <t>ИИ</t>
  </si>
  <si>
    <t>РЕСУРСНОЕ ОБЕСПЕЧЕНИЯ РЕАЛИЗАЦИИ МУНИЦИПАЛЬНОЙ  ПРОГРАММЫ «РАЗВИТИЕ ТРАНСПОРТНОГО КОМПЛЕКСА НА ТЕРРИТОРИИ КИРЕНСКОГО РАЙОНАНА 2015-2017 ГГ.»  КИРЕНСКОГО РАЙОНА ЗА СЧЕТ ВСЕХ ИСТОЧНИКОВ ФИНАНСИРОВАНИЯ (далее – программа)</t>
  </si>
  <si>
    <t>«Развитие транспортного комплекса на территории Киренского района на 2015-2017 гг.»</t>
  </si>
  <si>
    <t>Ответственный исполнитель: Отдел по электроснабжению, транспорту, связи и ЖКХ Комитета  по имуществу и ЖКХ администрации Киренского муниципального района</t>
  </si>
  <si>
    <t>Отдел по электроснабжению, транспорту, связи и ЖКХ Комитета  по имуществу и ЖКХ администрации Киренского муниципального района</t>
  </si>
  <si>
    <t>Программа «Развитие транспортного комплекса на территории Киренского района на 2015-2017 гг.»</t>
  </si>
  <si>
    <t>на 2017г.</t>
  </si>
  <si>
    <t>Участник 1: отдел по экономике администрации Киренского муниципального района</t>
  </si>
  <si>
    <t>Мероприятие 1.1.6. Приобретение судов на воздушной подушке для повышения транспортной доступности.</t>
  </si>
  <si>
    <t>Мероприятие: Приобретение судов на воздушной подушке для повышения транспортной доступности</t>
  </si>
  <si>
    <t>Приложение 1 к постановлению администрации Киренского муниципального района от 14.04.2017 года № 212</t>
  </si>
  <si>
    <t>Приложение 2 к постановлению администрации Киренского муниципального района от 14.04.2017 года № 212</t>
  </si>
  <si>
    <t>Количество человек перевезенных судами на воздушной подушке</t>
  </si>
  <si>
    <t>Приложение 3 к постановлению администрации Киренского муниципального района от 14.04.2017 года №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</si>
</sst>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65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topLeftCell="A7" zoomScale="115" zoomScaleSheetLayoutView="115" workbookViewId="0">
      <selection activeCell="H14" sqref="H14"/>
    </sheetView>
  </sheetViews>
  <sheetFormatPr defaultRowHeight="15" x14ac:dyDescent="0.25"/>
  <cols>
    <col min="1" max="1" width="7.28515625" customWidth="1"/>
    <col min="2" max="2" width="71.5703125" customWidth="1"/>
    <col min="4" max="4" width="10.7109375" customWidth="1"/>
    <col min="5" max="5" width="11.5703125" customWidth="1"/>
    <col min="6" max="6" width="15.140625" customWidth="1"/>
    <col min="7" max="7" width="14.7109375" customWidth="1"/>
    <col min="8" max="8" width="20" customWidth="1"/>
  </cols>
  <sheetData>
    <row r="1" spans="1:8" ht="41.25" customHeight="1" x14ac:dyDescent="0.25">
      <c r="A1" s="2"/>
      <c r="B1" s="1"/>
      <c r="F1" s="48" t="s">
        <v>70</v>
      </c>
      <c r="G1" s="48"/>
      <c r="H1" s="48"/>
    </row>
    <row r="2" spans="1:8" ht="15.75" customHeight="1" x14ac:dyDescent="0.25">
      <c r="A2" s="47" t="s">
        <v>39</v>
      </c>
      <c r="B2" s="47"/>
      <c r="C2" s="47"/>
      <c r="D2" s="47"/>
      <c r="E2" s="47"/>
      <c r="F2" s="47"/>
      <c r="G2" s="47"/>
      <c r="H2" s="47"/>
    </row>
    <row r="3" spans="1:8" ht="15.75" customHeight="1" x14ac:dyDescent="0.25">
      <c r="A3" s="47"/>
      <c r="B3" s="47"/>
      <c r="C3" s="47"/>
      <c r="D3" s="47"/>
      <c r="E3" s="47"/>
      <c r="F3" s="47"/>
      <c r="G3" s="47"/>
      <c r="H3" s="47"/>
    </row>
    <row r="4" spans="1:8" ht="15.75" x14ac:dyDescent="0.25">
      <c r="A4" s="3" t="s">
        <v>0</v>
      </c>
    </row>
    <row r="5" spans="1:8" x14ac:dyDescent="0.25">
      <c r="A5" s="46"/>
      <c r="B5" s="46"/>
      <c r="C5" s="46"/>
      <c r="D5" s="46"/>
      <c r="E5" s="46"/>
      <c r="F5" s="46"/>
      <c r="G5" s="46"/>
      <c r="H5" s="46"/>
    </row>
    <row r="6" spans="1:8" ht="15.75" x14ac:dyDescent="0.25">
      <c r="A6" s="49" t="s">
        <v>1</v>
      </c>
      <c r="B6" s="49" t="s">
        <v>2</v>
      </c>
      <c r="C6" s="49" t="s">
        <v>3</v>
      </c>
      <c r="D6" s="49" t="s">
        <v>4</v>
      </c>
      <c r="E6" s="49"/>
      <c r="F6" s="49"/>
      <c r="G6" s="49"/>
      <c r="H6" s="49"/>
    </row>
    <row r="7" spans="1:8" ht="70.5" customHeight="1" x14ac:dyDescent="0.25">
      <c r="A7" s="49"/>
      <c r="B7" s="49"/>
      <c r="C7" s="49"/>
      <c r="D7" s="11" t="s">
        <v>5</v>
      </c>
      <c r="E7" s="11" t="s">
        <v>6</v>
      </c>
      <c r="F7" s="5" t="s">
        <v>7</v>
      </c>
      <c r="G7" s="5" t="s">
        <v>8</v>
      </c>
      <c r="H7" s="11" t="s">
        <v>9</v>
      </c>
    </row>
    <row r="8" spans="1:8" ht="15.7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32.25" customHeight="1" x14ac:dyDescent="0.25">
      <c r="A9" s="43" t="s">
        <v>10</v>
      </c>
      <c r="B9" s="44"/>
      <c r="C9" s="44"/>
      <c r="D9" s="44"/>
      <c r="E9" s="44"/>
      <c r="F9" s="44"/>
      <c r="G9" s="44"/>
      <c r="H9" s="45"/>
    </row>
    <row r="10" spans="1:8" ht="23.25" customHeight="1" x14ac:dyDescent="0.25">
      <c r="A10" s="12">
        <v>1</v>
      </c>
      <c r="B10" s="13" t="s">
        <v>11</v>
      </c>
      <c r="C10" s="14" t="s">
        <v>12</v>
      </c>
      <c r="D10" s="15">
        <v>39948</v>
      </c>
      <c r="E10" s="15">
        <v>42048</v>
      </c>
      <c r="F10" s="15">
        <v>44360</v>
      </c>
      <c r="G10" s="15">
        <v>46578</v>
      </c>
      <c r="H10" s="15">
        <v>48861</v>
      </c>
    </row>
    <row r="11" spans="1:8" ht="44.25" customHeight="1" x14ac:dyDescent="0.25">
      <c r="A11" s="12">
        <v>2</v>
      </c>
      <c r="B11" s="6" t="s">
        <v>40</v>
      </c>
      <c r="C11" s="14" t="s">
        <v>13</v>
      </c>
      <c r="D11" s="15">
        <v>22497</v>
      </c>
      <c r="E11" s="15">
        <v>23847</v>
      </c>
      <c r="F11" s="15">
        <v>25159</v>
      </c>
      <c r="G11" s="15">
        <v>26417</v>
      </c>
      <c r="H11" s="15">
        <v>27711</v>
      </c>
    </row>
    <row r="12" spans="1:8" ht="23.25" customHeight="1" x14ac:dyDescent="0.25">
      <c r="A12" s="12">
        <v>3</v>
      </c>
      <c r="B12" s="6" t="s">
        <v>14</v>
      </c>
      <c r="C12" s="14" t="s">
        <v>13</v>
      </c>
      <c r="D12" s="14">
        <v>404</v>
      </c>
      <c r="E12" s="14">
        <v>404</v>
      </c>
      <c r="F12" s="14">
        <v>424</v>
      </c>
      <c r="G12" s="14">
        <v>445</v>
      </c>
      <c r="H12" s="14">
        <v>467</v>
      </c>
    </row>
    <row r="13" spans="1:8" ht="15.75" x14ac:dyDescent="0.25">
      <c r="A13" s="12">
        <v>4</v>
      </c>
      <c r="B13" s="6" t="s">
        <v>72</v>
      </c>
      <c r="C13" s="14" t="s">
        <v>13</v>
      </c>
      <c r="D13" s="14">
        <v>0</v>
      </c>
      <c r="E13" s="14">
        <v>0</v>
      </c>
      <c r="F13" s="14">
        <v>0</v>
      </c>
      <c r="G13" s="14">
        <v>0</v>
      </c>
      <c r="H13" s="14">
        <v>200</v>
      </c>
    </row>
  </sheetData>
  <mergeCells count="8">
    <mergeCell ref="A9:H9"/>
    <mergeCell ref="A5:H5"/>
    <mergeCell ref="A2:H3"/>
    <mergeCell ref="F1:H1"/>
    <mergeCell ref="A6:A7"/>
    <mergeCell ref="B6:B7"/>
    <mergeCell ref="C6:C7"/>
    <mergeCell ref="D6:H6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BreakPreview" topLeftCell="A13" zoomScale="120" zoomScaleNormal="85" zoomScaleSheetLayoutView="120" workbookViewId="0">
      <selection activeCell="A45" sqref="A45:A49"/>
    </sheetView>
  </sheetViews>
  <sheetFormatPr defaultRowHeight="15" x14ac:dyDescent="0.25"/>
  <cols>
    <col min="1" max="1" width="42.5703125" customWidth="1"/>
    <col min="2" max="2" width="60.5703125" customWidth="1"/>
    <col min="3" max="3" width="26.140625" customWidth="1"/>
    <col min="4" max="4" width="20.7109375" customWidth="1"/>
    <col min="5" max="5" width="16" customWidth="1"/>
    <col min="6" max="6" width="14.140625" customWidth="1"/>
    <col min="7" max="7" width="11.85546875" customWidth="1"/>
  </cols>
  <sheetData>
    <row r="1" spans="1:7" ht="63" customHeight="1" x14ac:dyDescent="0.25">
      <c r="A1" s="34"/>
      <c r="E1" s="52" t="s">
        <v>71</v>
      </c>
      <c r="F1" s="52"/>
      <c r="G1" s="52"/>
    </row>
    <row r="2" spans="1:7" ht="18.75" customHeight="1" x14ac:dyDescent="0.25">
      <c r="A2" s="55" t="s">
        <v>61</v>
      </c>
      <c r="B2" s="55"/>
      <c r="C2" s="55"/>
      <c r="D2" s="55"/>
      <c r="E2" s="55"/>
      <c r="F2" s="55"/>
      <c r="G2" s="55"/>
    </row>
    <row r="3" spans="1:7" ht="36" customHeight="1" x14ac:dyDescent="0.25">
      <c r="A3" s="55"/>
      <c r="B3" s="55"/>
      <c r="C3" s="55"/>
      <c r="D3" s="55"/>
      <c r="E3" s="55"/>
      <c r="F3" s="55"/>
      <c r="G3" s="55"/>
    </row>
    <row r="4" spans="1:7" ht="18.75" x14ac:dyDescent="0.3">
      <c r="A4" s="4"/>
    </row>
    <row r="5" spans="1:7" x14ac:dyDescent="0.25">
      <c r="A5" s="54" t="s">
        <v>16</v>
      </c>
      <c r="B5" s="54" t="s">
        <v>17</v>
      </c>
      <c r="C5" s="54" t="s">
        <v>26</v>
      </c>
      <c r="D5" s="54" t="s">
        <v>27</v>
      </c>
      <c r="E5" s="54"/>
      <c r="F5" s="54"/>
      <c r="G5" s="54"/>
    </row>
    <row r="6" spans="1:7" x14ac:dyDescent="0.25">
      <c r="A6" s="54"/>
      <c r="B6" s="54"/>
      <c r="C6" s="54"/>
      <c r="D6" s="54" t="s">
        <v>18</v>
      </c>
      <c r="E6" s="54"/>
      <c r="F6" s="54"/>
      <c r="G6" s="54"/>
    </row>
    <row r="7" spans="1:7" ht="60" x14ac:dyDescent="0.25">
      <c r="A7" s="54"/>
      <c r="B7" s="54"/>
      <c r="C7" s="54"/>
      <c r="D7" s="54" t="s">
        <v>28</v>
      </c>
      <c r="E7" s="7" t="s">
        <v>29</v>
      </c>
      <c r="F7" s="8" t="s">
        <v>30</v>
      </c>
      <c r="G7" s="54" t="s">
        <v>31</v>
      </c>
    </row>
    <row r="8" spans="1:7" x14ac:dyDescent="0.25">
      <c r="A8" s="54"/>
      <c r="B8" s="54"/>
      <c r="C8" s="54"/>
      <c r="D8" s="54"/>
      <c r="E8" s="7">
        <v>2016</v>
      </c>
      <c r="F8" s="7">
        <v>2017</v>
      </c>
      <c r="G8" s="54"/>
    </row>
    <row r="9" spans="1:7" x14ac:dyDescent="0.25">
      <c r="A9" s="9">
        <v>1</v>
      </c>
      <c r="B9" s="9">
        <v>2</v>
      </c>
      <c r="C9" s="7">
        <v>3</v>
      </c>
      <c r="D9" s="9">
        <v>4</v>
      </c>
      <c r="E9" s="9">
        <v>5</v>
      </c>
      <c r="F9" s="9">
        <v>6</v>
      </c>
      <c r="G9" s="7"/>
    </row>
    <row r="10" spans="1:7" ht="15.75" customHeight="1" x14ac:dyDescent="0.25">
      <c r="A10" s="54" t="s">
        <v>65</v>
      </c>
      <c r="B10" s="56" t="s">
        <v>19</v>
      </c>
      <c r="C10" s="10" t="s">
        <v>31</v>
      </c>
      <c r="D10" s="27">
        <f>SUM(D11:D14)</f>
        <v>4329.3999999999996</v>
      </c>
      <c r="E10" s="27">
        <f t="shared" ref="E10:F10" si="0">SUM(E11:E14)</f>
        <v>3105.1</v>
      </c>
      <c r="F10" s="27">
        <f t="shared" si="0"/>
        <v>2596</v>
      </c>
      <c r="G10" s="28">
        <f t="shared" ref="G10:G24" si="1">SUM(D10:F10)</f>
        <v>10030.5</v>
      </c>
    </row>
    <row r="11" spans="1:7" ht="45" x14ac:dyDescent="0.25">
      <c r="A11" s="54"/>
      <c r="B11" s="56"/>
      <c r="C11" s="10" t="s">
        <v>32</v>
      </c>
      <c r="D11" s="16">
        <f t="shared" ref="D11:F13" si="2">D26+D21+D16</f>
        <v>0</v>
      </c>
      <c r="E11" s="16">
        <f t="shared" si="2"/>
        <v>0</v>
      </c>
      <c r="F11" s="16">
        <f t="shared" si="2"/>
        <v>0</v>
      </c>
      <c r="G11" s="17">
        <f t="shared" si="1"/>
        <v>0</v>
      </c>
    </row>
    <row r="12" spans="1:7" ht="60" x14ac:dyDescent="0.25">
      <c r="A12" s="54"/>
      <c r="B12" s="56"/>
      <c r="C12" s="8" t="s">
        <v>33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7">
        <f t="shared" si="1"/>
        <v>0</v>
      </c>
    </row>
    <row r="13" spans="1:7" x14ac:dyDescent="0.25">
      <c r="A13" s="54"/>
      <c r="B13" s="56"/>
      <c r="C13" s="8" t="s">
        <v>34</v>
      </c>
      <c r="D13" s="16">
        <f t="shared" si="2"/>
        <v>4329.3999999999996</v>
      </c>
      <c r="E13" s="16">
        <f t="shared" si="2"/>
        <v>3105.1</v>
      </c>
      <c r="F13" s="16">
        <f t="shared" si="2"/>
        <v>2596</v>
      </c>
      <c r="G13" s="17">
        <f t="shared" si="1"/>
        <v>10030.5</v>
      </c>
    </row>
    <row r="14" spans="1:7" x14ac:dyDescent="0.25">
      <c r="A14" s="54"/>
      <c r="B14" s="56"/>
      <c r="C14" s="32" t="s">
        <v>35</v>
      </c>
      <c r="D14" s="16">
        <f>D29+D24+D19</f>
        <v>0</v>
      </c>
      <c r="E14" s="16">
        <f t="shared" ref="E14:F14" si="3">E29+E24+E19</f>
        <v>0</v>
      </c>
      <c r="F14" s="16">
        <f t="shared" si="3"/>
        <v>0</v>
      </c>
      <c r="G14" s="17">
        <f t="shared" si="1"/>
        <v>0</v>
      </c>
    </row>
    <row r="15" spans="1:7" x14ac:dyDescent="0.25">
      <c r="A15" s="54"/>
      <c r="B15" s="57" t="s">
        <v>63</v>
      </c>
      <c r="C15" s="33" t="s">
        <v>31</v>
      </c>
      <c r="D15" s="31">
        <f>SUM(D16:D19)</f>
        <v>812.9</v>
      </c>
      <c r="E15" s="16">
        <f t="shared" ref="E15:G15" si="4">SUM(E16:E19)</f>
        <v>137</v>
      </c>
      <c r="F15" s="16">
        <f t="shared" si="4"/>
        <v>0</v>
      </c>
      <c r="G15" s="16">
        <f t="shared" si="4"/>
        <v>949.9</v>
      </c>
    </row>
    <row r="16" spans="1:7" x14ac:dyDescent="0.25">
      <c r="A16" s="54"/>
      <c r="B16" s="58"/>
      <c r="C16" s="33" t="s">
        <v>57</v>
      </c>
      <c r="D16" s="31">
        <f t="shared" ref="D16:F18" si="5">D56+D41+D36</f>
        <v>0</v>
      </c>
      <c r="E16" s="31">
        <f t="shared" si="5"/>
        <v>0</v>
      </c>
      <c r="F16" s="31">
        <f t="shared" si="5"/>
        <v>0</v>
      </c>
      <c r="G16" s="17">
        <f t="shared" si="1"/>
        <v>0</v>
      </c>
    </row>
    <row r="17" spans="1:7" x14ac:dyDescent="0.25">
      <c r="A17" s="54"/>
      <c r="B17" s="58"/>
      <c r="C17" s="33" t="s">
        <v>58</v>
      </c>
      <c r="D17" s="31">
        <f t="shared" si="5"/>
        <v>0</v>
      </c>
      <c r="E17" s="31">
        <f t="shared" si="5"/>
        <v>0</v>
      </c>
      <c r="F17" s="31">
        <f t="shared" si="5"/>
        <v>0</v>
      </c>
      <c r="G17" s="17">
        <f t="shared" si="1"/>
        <v>0</v>
      </c>
    </row>
    <row r="18" spans="1:7" x14ac:dyDescent="0.25">
      <c r="A18" s="54"/>
      <c r="B18" s="58"/>
      <c r="C18" s="33" t="s">
        <v>59</v>
      </c>
      <c r="D18" s="31">
        <f t="shared" si="5"/>
        <v>812.9</v>
      </c>
      <c r="E18" s="31">
        <f t="shared" si="5"/>
        <v>137</v>
      </c>
      <c r="F18" s="31">
        <f t="shared" si="5"/>
        <v>0</v>
      </c>
      <c r="G18" s="17">
        <f t="shared" si="1"/>
        <v>949.9</v>
      </c>
    </row>
    <row r="19" spans="1:7" x14ac:dyDescent="0.25">
      <c r="A19" s="54"/>
      <c r="B19" s="59"/>
      <c r="C19" s="33" t="s">
        <v>60</v>
      </c>
      <c r="D19" s="31">
        <f>D59+D44+D39</f>
        <v>0</v>
      </c>
      <c r="E19" s="31">
        <f t="shared" ref="E19:F19" si="6">E59+E44+E39</f>
        <v>0</v>
      </c>
      <c r="F19" s="31">
        <f t="shared" si="6"/>
        <v>0</v>
      </c>
      <c r="G19" s="17">
        <f t="shared" si="1"/>
        <v>0</v>
      </c>
    </row>
    <row r="20" spans="1:7" x14ac:dyDescent="0.25">
      <c r="A20" s="54"/>
      <c r="B20" s="57" t="s">
        <v>67</v>
      </c>
      <c r="C20" s="33" t="s">
        <v>31</v>
      </c>
      <c r="D20" s="31">
        <f>SUM(D21:D24)</f>
        <v>2175.3000000000002</v>
      </c>
      <c r="E20" s="16">
        <f t="shared" ref="E20:F20" si="7">SUM(E21:E24)</f>
        <v>1968.1</v>
      </c>
      <c r="F20" s="16">
        <f t="shared" si="7"/>
        <v>1546</v>
      </c>
      <c r="G20" s="16">
        <f>SUM(G21:G24)</f>
        <v>5689.4</v>
      </c>
    </row>
    <row r="21" spans="1:7" x14ac:dyDescent="0.25">
      <c r="A21" s="54"/>
      <c r="B21" s="58"/>
      <c r="C21" s="33" t="s">
        <v>57</v>
      </c>
      <c r="D21" s="31">
        <f t="shared" ref="D21:F23" si="8">D46</f>
        <v>0</v>
      </c>
      <c r="E21" s="31">
        <f t="shared" si="8"/>
        <v>0</v>
      </c>
      <c r="F21" s="31">
        <f t="shared" si="8"/>
        <v>0</v>
      </c>
      <c r="G21" s="17">
        <f t="shared" si="1"/>
        <v>0</v>
      </c>
    </row>
    <row r="22" spans="1:7" x14ac:dyDescent="0.25">
      <c r="A22" s="54"/>
      <c r="B22" s="58"/>
      <c r="C22" s="33" t="s">
        <v>58</v>
      </c>
      <c r="D22" s="31">
        <f t="shared" si="8"/>
        <v>0</v>
      </c>
      <c r="E22" s="31">
        <f t="shared" si="8"/>
        <v>0</v>
      </c>
      <c r="F22" s="31">
        <f t="shared" si="8"/>
        <v>0</v>
      </c>
      <c r="G22" s="17">
        <f t="shared" si="1"/>
        <v>0</v>
      </c>
    </row>
    <row r="23" spans="1:7" x14ac:dyDescent="0.25">
      <c r="A23" s="54"/>
      <c r="B23" s="58"/>
      <c r="C23" s="33" t="s">
        <v>59</v>
      </c>
      <c r="D23" s="31">
        <f t="shared" si="8"/>
        <v>2175.3000000000002</v>
      </c>
      <c r="E23" s="31">
        <f t="shared" si="8"/>
        <v>1968.1</v>
      </c>
      <c r="F23" s="31">
        <f t="shared" si="8"/>
        <v>1546</v>
      </c>
      <c r="G23" s="17">
        <f t="shared" si="1"/>
        <v>5689.4</v>
      </c>
    </row>
    <row r="24" spans="1:7" x14ac:dyDescent="0.25">
      <c r="A24" s="54"/>
      <c r="B24" s="59"/>
      <c r="C24" s="33" t="s">
        <v>60</v>
      </c>
      <c r="D24" s="31">
        <f>D49</f>
        <v>0</v>
      </c>
      <c r="E24" s="31">
        <f t="shared" ref="E24:F24" si="9">E49</f>
        <v>0</v>
      </c>
      <c r="F24" s="31">
        <f t="shared" si="9"/>
        <v>0</v>
      </c>
      <c r="G24" s="17">
        <f t="shared" si="1"/>
        <v>0</v>
      </c>
    </row>
    <row r="25" spans="1:7" x14ac:dyDescent="0.25">
      <c r="A25" s="54"/>
      <c r="B25" s="53" t="s">
        <v>20</v>
      </c>
      <c r="C25" s="33" t="s">
        <v>31</v>
      </c>
      <c r="D25" s="31">
        <f>SUM(D26:D29)</f>
        <v>1341.2</v>
      </c>
      <c r="E25" s="16">
        <f t="shared" ref="E25:G25" si="10">SUM(E26:E29)</f>
        <v>1000</v>
      </c>
      <c r="F25" s="16">
        <f t="shared" si="10"/>
        <v>1050</v>
      </c>
      <c r="G25" s="16">
        <f t="shared" si="10"/>
        <v>3391.2</v>
      </c>
    </row>
    <row r="26" spans="1:7" x14ac:dyDescent="0.25">
      <c r="A26" s="54"/>
      <c r="B26" s="53"/>
      <c r="C26" s="33" t="s">
        <v>57</v>
      </c>
      <c r="D26" s="31">
        <f t="shared" ref="D26:G28" si="11">D51</f>
        <v>0</v>
      </c>
      <c r="E26" s="31">
        <f t="shared" si="11"/>
        <v>0</v>
      </c>
      <c r="F26" s="31">
        <f t="shared" si="11"/>
        <v>0</v>
      </c>
      <c r="G26" s="31">
        <f t="shared" si="11"/>
        <v>0</v>
      </c>
    </row>
    <row r="27" spans="1:7" x14ac:dyDescent="0.25">
      <c r="A27" s="54"/>
      <c r="B27" s="53"/>
      <c r="C27" s="33" t="s">
        <v>58</v>
      </c>
      <c r="D27" s="31">
        <f t="shared" si="11"/>
        <v>0</v>
      </c>
      <c r="E27" s="31">
        <f t="shared" si="11"/>
        <v>0</v>
      </c>
      <c r="F27" s="31">
        <f t="shared" si="11"/>
        <v>0</v>
      </c>
      <c r="G27" s="31">
        <f t="shared" si="11"/>
        <v>0</v>
      </c>
    </row>
    <row r="28" spans="1:7" x14ac:dyDescent="0.25">
      <c r="A28" s="54"/>
      <c r="B28" s="53"/>
      <c r="C28" s="33" t="s">
        <v>59</v>
      </c>
      <c r="D28" s="31">
        <f t="shared" si="11"/>
        <v>1341.2</v>
      </c>
      <c r="E28" s="31">
        <f t="shared" si="11"/>
        <v>1000</v>
      </c>
      <c r="F28" s="31">
        <f t="shared" si="11"/>
        <v>1050</v>
      </c>
      <c r="G28" s="31">
        <f t="shared" si="11"/>
        <v>3391.2</v>
      </c>
    </row>
    <row r="29" spans="1:7" x14ac:dyDescent="0.25">
      <c r="A29" s="54"/>
      <c r="B29" s="53"/>
      <c r="C29" s="33" t="s">
        <v>60</v>
      </c>
      <c r="D29" s="31">
        <f>D54</f>
        <v>0</v>
      </c>
      <c r="E29" s="31">
        <f t="shared" ref="E29:G29" si="12">E54</f>
        <v>0</v>
      </c>
      <c r="F29" s="31">
        <f t="shared" si="12"/>
        <v>0</v>
      </c>
      <c r="G29" s="31">
        <f t="shared" si="12"/>
        <v>0</v>
      </c>
    </row>
    <row r="30" spans="1:7" x14ac:dyDescent="0.25">
      <c r="A30" s="60" t="s">
        <v>56</v>
      </c>
      <c r="B30" s="60" t="s">
        <v>64</v>
      </c>
      <c r="C30" s="33" t="s">
        <v>31</v>
      </c>
      <c r="D30" s="35">
        <f>SUM(D31:D34)</f>
        <v>4329.4000000000005</v>
      </c>
      <c r="E30" s="35">
        <f t="shared" ref="E30:G30" si="13">SUM(E31:E34)</f>
        <v>3105.1</v>
      </c>
      <c r="F30" s="35">
        <f t="shared" si="13"/>
        <v>2596</v>
      </c>
      <c r="G30" s="35">
        <f t="shared" si="13"/>
        <v>10030.5</v>
      </c>
    </row>
    <row r="31" spans="1:7" x14ac:dyDescent="0.25">
      <c r="A31" s="61"/>
      <c r="B31" s="61"/>
      <c r="C31" s="33" t="s">
        <v>57</v>
      </c>
      <c r="D31" s="35">
        <f t="shared" ref="D31:G33" si="14">D36+D41+D46+D51+D56</f>
        <v>0</v>
      </c>
      <c r="E31" s="35">
        <f t="shared" si="14"/>
        <v>0</v>
      </c>
      <c r="F31" s="35">
        <f t="shared" si="14"/>
        <v>0</v>
      </c>
      <c r="G31" s="35">
        <f t="shared" si="14"/>
        <v>0</v>
      </c>
    </row>
    <row r="32" spans="1:7" x14ac:dyDescent="0.25">
      <c r="A32" s="61"/>
      <c r="B32" s="61"/>
      <c r="C32" s="33" t="s">
        <v>58</v>
      </c>
      <c r="D32" s="35">
        <f t="shared" si="14"/>
        <v>0</v>
      </c>
      <c r="E32" s="35">
        <f t="shared" si="14"/>
        <v>0</v>
      </c>
      <c r="F32" s="35">
        <f t="shared" si="14"/>
        <v>0</v>
      </c>
      <c r="G32" s="35">
        <f t="shared" si="14"/>
        <v>0</v>
      </c>
    </row>
    <row r="33" spans="1:7" x14ac:dyDescent="0.25">
      <c r="A33" s="61"/>
      <c r="B33" s="61"/>
      <c r="C33" s="33" t="s">
        <v>59</v>
      </c>
      <c r="D33" s="35">
        <f t="shared" si="14"/>
        <v>4329.4000000000005</v>
      </c>
      <c r="E33" s="35">
        <f t="shared" si="14"/>
        <v>3105.1</v>
      </c>
      <c r="F33" s="35">
        <f t="shared" si="14"/>
        <v>2596</v>
      </c>
      <c r="G33" s="35">
        <f t="shared" si="14"/>
        <v>10030.5</v>
      </c>
    </row>
    <row r="34" spans="1:7" x14ac:dyDescent="0.25">
      <c r="A34" s="62"/>
      <c r="B34" s="62"/>
      <c r="C34" s="33" t="s">
        <v>60</v>
      </c>
      <c r="D34" s="35">
        <f>D39+D44+D49+D54+D59</f>
        <v>0</v>
      </c>
      <c r="E34" s="35">
        <f t="shared" ref="E34:G34" si="15">E39+E44+E49+E54+E59</f>
        <v>0</v>
      </c>
      <c r="F34" s="35">
        <f t="shared" si="15"/>
        <v>0</v>
      </c>
      <c r="G34" s="35">
        <f t="shared" si="15"/>
        <v>0</v>
      </c>
    </row>
    <row r="35" spans="1:7" x14ac:dyDescent="0.25">
      <c r="A35" s="60" t="s">
        <v>21</v>
      </c>
      <c r="B35" s="60" t="s">
        <v>64</v>
      </c>
      <c r="C35" s="33" t="s">
        <v>31</v>
      </c>
      <c r="D35" s="39">
        <f>SUM(D36:D39)</f>
        <v>80.400000000000006</v>
      </c>
      <c r="E35" s="39">
        <f t="shared" ref="E35:G35" si="16">SUM(E36:E39)</f>
        <v>0</v>
      </c>
      <c r="F35" s="39">
        <f t="shared" si="16"/>
        <v>0</v>
      </c>
      <c r="G35" s="39">
        <f t="shared" si="16"/>
        <v>80.400000000000006</v>
      </c>
    </row>
    <row r="36" spans="1:7" x14ac:dyDescent="0.25">
      <c r="A36" s="61"/>
      <c r="B36" s="61"/>
      <c r="C36" s="33" t="s">
        <v>57</v>
      </c>
      <c r="D36" s="35"/>
      <c r="E36" s="35"/>
      <c r="F36" s="35"/>
      <c r="G36" s="36"/>
    </row>
    <row r="37" spans="1:7" x14ac:dyDescent="0.25">
      <c r="A37" s="61"/>
      <c r="B37" s="61"/>
      <c r="C37" s="33" t="s">
        <v>58</v>
      </c>
      <c r="D37" s="35"/>
      <c r="E37" s="35"/>
      <c r="F37" s="35"/>
      <c r="G37" s="36"/>
    </row>
    <row r="38" spans="1:7" x14ac:dyDescent="0.25">
      <c r="A38" s="61"/>
      <c r="B38" s="61"/>
      <c r="C38" s="33" t="s">
        <v>59</v>
      </c>
      <c r="D38" s="35">
        <f>436-100-250-5.6</f>
        <v>80.400000000000006</v>
      </c>
      <c r="E38" s="35">
        <v>0</v>
      </c>
      <c r="F38" s="35">
        <v>0</v>
      </c>
      <c r="G38" s="36">
        <f>SUM(D38:F38)</f>
        <v>80.400000000000006</v>
      </c>
    </row>
    <row r="39" spans="1:7" x14ac:dyDescent="0.25">
      <c r="A39" s="62"/>
      <c r="B39" s="62"/>
      <c r="C39" s="33" t="s">
        <v>60</v>
      </c>
      <c r="D39" s="35"/>
      <c r="E39" s="35"/>
      <c r="F39" s="35"/>
      <c r="G39" s="36"/>
    </row>
    <row r="40" spans="1:7" x14ac:dyDescent="0.25">
      <c r="A40" s="60" t="s">
        <v>22</v>
      </c>
      <c r="B40" s="60" t="s">
        <v>64</v>
      </c>
      <c r="C40" s="33" t="s">
        <v>31</v>
      </c>
      <c r="D40" s="39">
        <f>SUM(D41:D44)</f>
        <v>632.5</v>
      </c>
      <c r="E40" s="39">
        <f t="shared" ref="E40" si="17">SUM(E41:E44)</f>
        <v>137</v>
      </c>
      <c r="F40" s="39">
        <f t="shared" ref="F40" si="18">SUM(F41:F44)</f>
        <v>0</v>
      </c>
      <c r="G40" s="39">
        <f t="shared" ref="G40" si="19">SUM(G41:G44)</f>
        <v>769.5</v>
      </c>
    </row>
    <row r="41" spans="1:7" x14ac:dyDescent="0.25">
      <c r="A41" s="61"/>
      <c r="B41" s="61"/>
      <c r="C41" s="33" t="s">
        <v>57</v>
      </c>
      <c r="D41" s="36"/>
      <c r="E41" s="36"/>
      <c r="F41" s="36"/>
      <c r="G41" s="36"/>
    </row>
    <row r="42" spans="1:7" x14ac:dyDescent="0.25">
      <c r="A42" s="61"/>
      <c r="B42" s="61"/>
      <c r="C42" s="33" t="s">
        <v>58</v>
      </c>
      <c r="D42" s="36"/>
      <c r="E42" s="36"/>
      <c r="F42" s="36"/>
      <c r="G42" s="36"/>
    </row>
    <row r="43" spans="1:7" x14ac:dyDescent="0.25">
      <c r="A43" s="61"/>
      <c r="B43" s="61"/>
      <c r="C43" s="33" t="s">
        <v>59</v>
      </c>
      <c r="D43" s="36">
        <v>632.5</v>
      </c>
      <c r="E43" s="36">
        <v>137</v>
      </c>
      <c r="F43" s="36">
        <v>0</v>
      </c>
      <c r="G43" s="36">
        <f>SUM(D43:F43)</f>
        <v>769.5</v>
      </c>
    </row>
    <row r="44" spans="1:7" x14ac:dyDescent="0.25">
      <c r="A44" s="62"/>
      <c r="B44" s="62"/>
      <c r="C44" s="33" t="s">
        <v>60</v>
      </c>
      <c r="D44" s="36"/>
      <c r="E44" s="36"/>
      <c r="F44" s="36"/>
      <c r="G44" s="36"/>
    </row>
    <row r="45" spans="1:7" x14ac:dyDescent="0.25">
      <c r="A45" s="60" t="s">
        <v>23</v>
      </c>
      <c r="B45" s="60" t="s">
        <v>38</v>
      </c>
      <c r="C45" s="33" t="s">
        <v>31</v>
      </c>
      <c r="D45" s="39">
        <f>SUM(D46:D49)</f>
        <v>2175.3000000000002</v>
      </c>
      <c r="E45" s="39">
        <f t="shared" ref="E45:G45" si="20">SUM(E46:E49)</f>
        <v>1968.1</v>
      </c>
      <c r="F45" s="39">
        <f t="shared" si="20"/>
        <v>1546</v>
      </c>
      <c r="G45" s="39">
        <f t="shared" si="20"/>
        <v>5689.4</v>
      </c>
    </row>
    <row r="46" spans="1:7" x14ac:dyDescent="0.25">
      <c r="A46" s="61"/>
      <c r="B46" s="61"/>
      <c r="C46" s="33" t="s">
        <v>57</v>
      </c>
      <c r="D46" s="37"/>
      <c r="E46" s="38"/>
      <c r="F46" s="37"/>
      <c r="G46" s="37"/>
    </row>
    <row r="47" spans="1:7" x14ac:dyDescent="0.25">
      <c r="A47" s="61"/>
      <c r="B47" s="61"/>
      <c r="C47" s="33" t="s">
        <v>58</v>
      </c>
      <c r="D47" s="37"/>
      <c r="E47" s="38"/>
      <c r="F47" s="37"/>
      <c r="G47" s="37"/>
    </row>
    <row r="48" spans="1:7" x14ac:dyDescent="0.25">
      <c r="A48" s="61"/>
      <c r="B48" s="61"/>
      <c r="C48" s="33" t="s">
        <v>59</v>
      </c>
      <c r="D48" s="37">
        <v>2175.3000000000002</v>
      </c>
      <c r="E48" s="38">
        <v>1968.1</v>
      </c>
      <c r="F48" s="37">
        <v>1546</v>
      </c>
      <c r="G48" s="37">
        <f>SUM(D48:F48)</f>
        <v>5689.4</v>
      </c>
    </row>
    <row r="49" spans="1:7" x14ac:dyDescent="0.25">
      <c r="A49" s="62"/>
      <c r="B49" s="62"/>
      <c r="C49" s="33" t="s">
        <v>60</v>
      </c>
      <c r="D49" s="37"/>
      <c r="E49" s="38"/>
      <c r="F49" s="37"/>
      <c r="G49" s="37"/>
    </row>
    <row r="50" spans="1:7" x14ac:dyDescent="0.25">
      <c r="A50" s="60" t="s">
        <v>24</v>
      </c>
      <c r="B50" s="60" t="s">
        <v>25</v>
      </c>
      <c r="C50" s="33" t="s">
        <v>31</v>
      </c>
      <c r="D50" s="39">
        <f>SUM(D51:D54)</f>
        <v>1341.2</v>
      </c>
      <c r="E50" s="39">
        <f t="shared" ref="E50" si="21">SUM(E51:E54)</f>
        <v>1000</v>
      </c>
      <c r="F50" s="39">
        <f t="shared" ref="F50" si="22">SUM(F51:F54)</f>
        <v>1050</v>
      </c>
      <c r="G50" s="39">
        <f t="shared" ref="G50" si="23">SUM(G51:G54)</f>
        <v>3391.2</v>
      </c>
    </row>
    <row r="51" spans="1:7" x14ac:dyDescent="0.25">
      <c r="A51" s="61"/>
      <c r="B51" s="61"/>
      <c r="C51" s="33" t="s">
        <v>57</v>
      </c>
      <c r="D51" s="36"/>
      <c r="E51" s="36"/>
      <c r="F51" s="36"/>
      <c r="G51" s="36"/>
    </row>
    <row r="52" spans="1:7" x14ac:dyDescent="0.25">
      <c r="A52" s="61"/>
      <c r="B52" s="61"/>
      <c r="C52" s="33" t="s">
        <v>58</v>
      </c>
      <c r="D52" s="36"/>
      <c r="E52" s="36"/>
      <c r="F52" s="36"/>
      <c r="G52" s="36"/>
    </row>
    <row r="53" spans="1:7" x14ac:dyDescent="0.25">
      <c r="A53" s="61"/>
      <c r="B53" s="61"/>
      <c r="C53" s="33" t="s">
        <v>59</v>
      </c>
      <c r="D53" s="36">
        <v>1341.2</v>
      </c>
      <c r="E53" s="36">
        <v>1000</v>
      </c>
      <c r="F53" s="36">
        <v>1050</v>
      </c>
      <c r="G53" s="36">
        <f>SUM(D53:F53)</f>
        <v>3391.2</v>
      </c>
    </row>
    <row r="54" spans="1:7" x14ac:dyDescent="0.25">
      <c r="A54" s="62"/>
      <c r="B54" s="62"/>
      <c r="C54" s="33" t="s">
        <v>60</v>
      </c>
      <c r="D54" s="36"/>
      <c r="E54" s="36"/>
      <c r="F54" s="36"/>
      <c r="G54" s="36"/>
    </row>
    <row r="55" spans="1:7" x14ac:dyDescent="0.25">
      <c r="A55" s="50" t="s">
        <v>36</v>
      </c>
      <c r="B55" s="51" t="s">
        <v>64</v>
      </c>
      <c r="C55" s="33" t="s">
        <v>31</v>
      </c>
      <c r="D55" s="39">
        <f>SUM(D56:D59)</f>
        <v>100</v>
      </c>
      <c r="E55" s="39">
        <f t="shared" ref="E55" si="24">SUM(E56:E59)</f>
        <v>0</v>
      </c>
      <c r="F55" s="39">
        <f t="shared" ref="F55" si="25">SUM(F56:F59)</f>
        <v>0</v>
      </c>
      <c r="G55" s="39">
        <f t="shared" ref="G55" si="26">SUM(G56:G59)</f>
        <v>100</v>
      </c>
    </row>
    <row r="56" spans="1:7" x14ac:dyDescent="0.25">
      <c r="A56" s="50"/>
      <c r="B56" s="51"/>
      <c r="C56" s="33" t="s">
        <v>57</v>
      </c>
      <c r="D56" s="40"/>
      <c r="E56" s="40"/>
      <c r="F56" s="40"/>
      <c r="G56" s="40"/>
    </row>
    <row r="57" spans="1:7" x14ac:dyDescent="0.25">
      <c r="A57" s="50"/>
      <c r="B57" s="51"/>
      <c r="C57" s="33" t="s">
        <v>58</v>
      </c>
      <c r="D57" s="40"/>
      <c r="E57" s="40"/>
      <c r="F57" s="40"/>
      <c r="G57" s="40"/>
    </row>
    <row r="58" spans="1:7" x14ac:dyDescent="0.25">
      <c r="A58" s="50"/>
      <c r="B58" s="51"/>
      <c r="C58" s="33" t="s">
        <v>59</v>
      </c>
      <c r="D58" s="36">
        <v>100</v>
      </c>
      <c r="E58" s="36">
        <v>0</v>
      </c>
      <c r="F58" s="36">
        <v>0</v>
      </c>
      <c r="G58" s="36">
        <f t="shared" ref="G58" si="27">SUM(D58:F58)</f>
        <v>100</v>
      </c>
    </row>
    <row r="59" spans="1:7" x14ac:dyDescent="0.25">
      <c r="A59" s="50"/>
      <c r="B59" s="51"/>
      <c r="C59" s="33" t="s">
        <v>60</v>
      </c>
      <c r="D59" s="30"/>
      <c r="E59" s="30"/>
      <c r="F59" s="30"/>
      <c r="G59" s="30"/>
    </row>
    <row r="60" spans="1:7" x14ac:dyDescent="0.25">
      <c r="A60" s="50" t="s">
        <v>68</v>
      </c>
      <c r="B60" s="51" t="s">
        <v>64</v>
      </c>
      <c r="C60" s="33" t="s">
        <v>31</v>
      </c>
      <c r="D60" s="39">
        <v>0</v>
      </c>
      <c r="E60" s="39">
        <f t="shared" ref="E60:F60" si="28">SUM(E61:E64)</f>
        <v>0</v>
      </c>
      <c r="F60" s="39">
        <f t="shared" si="28"/>
        <v>0</v>
      </c>
      <c r="G60" s="39">
        <v>0</v>
      </c>
    </row>
    <row r="61" spans="1:7" x14ac:dyDescent="0.25">
      <c r="A61" s="50"/>
      <c r="B61" s="51"/>
      <c r="C61" s="33" t="s">
        <v>57</v>
      </c>
      <c r="D61" s="40"/>
      <c r="E61" s="40"/>
      <c r="F61" s="40"/>
      <c r="G61" s="40"/>
    </row>
    <row r="62" spans="1:7" x14ac:dyDescent="0.25">
      <c r="A62" s="50"/>
      <c r="B62" s="51"/>
      <c r="C62" s="33" t="s">
        <v>58</v>
      </c>
      <c r="D62" s="40"/>
      <c r="E62" s="40"/>
      <c r="F62" s="40"/>
      <c r="G62" s="40"/>
    </row>
    <row r="63" spans="1:7" x14ac:dyDescent="0.25">
      <c r="A63" s="50"/>
      <c r="B63" s="51"/>
      <c r="C63" s="33" t="s">
        <v>59</v>
      </c>
      <c r="D63" s="36">
        <v>0</v>
      </c>
      <c r="E63" s="36">
        <v>0</v>
      </c>
      <c r="F63" s="36">
        <v>0</v>
      </c>
      <c r="G63" s="36">
        <f t="shared" ref="G63" si="29">SUM(D63:F63)</f>
        <v>0</v>
      </c>
    </row>
    <row r="64" spans="1:7" x14ac:dyDescent="0.25">
      <c r="A64" s="50"/>
      <c r="B64" s="51"/>
      <c r="C64" s="33" t="s">
        <v>60</v>
      </c>
      <c r="D64" s="30"/>
      <c r="E64" s="30"/>
      <c r="F64" s="30"/>
      <c r="G64" s="30"/>
    </row>
  </sheetData>
  <mergeCells count="28">
    <mergeCell ref="B45:B49"/>
    <mergeCell ref="A45:A49"/>
    <mergeCell ref="A55:A59"/>
    <mergeCell ref="B55:B59"/>
    <mergeCell ref="A50:A54"/>
    <mergeCell ref="B50:B54"/>
    <mergeCell ref="A30:A34"/>
    <mergeCell ref="B30:B34"/>
    <mergeCell ref="A35:A39"/>
    <mergeCell ref="B35:B39"/>
    <mergeCell ref="B40:B44"/>
    <mergeCell ref="A40:A44"/>
    <mergeCell ref="A60:A64"/>
    <mergeCell ref="B60:B64"/>
    <mergeCell ref="E1:G1"/>
    <mergeCell ref="B25:B29"/>
    <mergeCell ref="A10:A29"/>
    <mergeCell ref="A2:G3"/>
    <mergeCell ref="B10:B14"/>
    <mergeCell ref="D7:D8"/>
    <mergeCell ref="G7:G8"/>
    <mergeCell ref="B15:B19"/>
    <mergeCell ref="B20:B24"/>
    <mergeCell ref="A5:A8"/>
    <mergeCell ref="B5:B8"/>
    <mergeCell ref="C5:C8"/>
    <mergeCell ref="D5:G5"/>
    <mergeCell ref="D6:G6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  <rowBreaks count="2" manualBreakCount="2">
    <brk id="17" max="16383" man="1"/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70" zoomScaleSheetLayoutView="70" workbookViewId="0">
      <selection activeCell="H11" sqref="H11"/>
    </sheetView>
  </sheetViews>
  <sheetFormatPr defaultRowHeight="15" x14ac:dyDescent="0.25"/>
  <cols>
    <col min="1" max="1" width="6.140625" customWidth="1"/>
    <col min="2" max="2" width="32.42578125" customWidth="1"/>
    <col min="3" max="3" width="31.42578125" customWidth="1"/>
    <col min="4" max="4" width="14" customWidth="1"/>
    <col min="5" max="5" width="14.5703125" customWidth="1"/>
    <col min="6" max="6" width="24.28515625" customWidth="1"/>
    <col min="7" max="7" width="20.7109375" customWidth="1"/>
    <col min="8" max="8" width="23" customWidth="1"/>
    <col min="9" max="9" width="23.42578125" customWidth="1"/>
  </cols>
  <sheetData>
    <row r="1" spans="1:10" ht="34.5" customHeight="1" x14ac:dyDescent="0.3">
      <c r="A1" s="18"/>
      <c r="F1" s="52" t="s">
        <v>73</v>
      </c>
      <c r="G1" s="52"/>
      <c r="H1" s="52"/>
      <c r="I1" s="42"/>
      <c r="J1" s="42"/>
    </row>
    <row r="2" spans="1:10" ht="17.25" customHeight="1" x14ac:dyDescent="0.3">
      <c r="A2" s="18"/>
      <c r="G2" s="24"/>
      <c r="H2" s="24"/>
      <c r="I2" s="23"/>
      <c r="J2" s="23"/>
    </row>
    <row r="3" spans="1:10" ht="18.75" x14ac:dyDescent="0.3">
      <c r="A3" s="64" t="s">
        <v>41</v>
      </c>
      <c r="B3" s="64"/>
      <c r="C3" s="64"/>
      <c r="D3" s="64"/>
      <c r="E3" s="64"/>
      <c r="F3" s="64"/>
      <c r="G3" s="64"/>
      <c r="H3" s="64"/>
    </row>
    <row r="4" spans="1:10" ht="18.75" x14ac:dyDescent="0.3">
      <c r="A4" s="65" t="s">
        <v>62</v>
      </c>
      <c r="B4" s="65"/>
      <c r="C4" s="65"/>
      <c r="D4" s="65"/>
      <c r="E4" s="65"/>
      <c r="F4" s="65"/>
      <c r="G4" s="65"/>
      <c r="H4" s="65"/>
    </row>
    <row r="5" spans="1:10" ht="18.75" x14ac:dyDescent="0.3">
      <c r="A5" s="66" t="s">
        <v>0</v>
      </c>
      <c r="B5" s="66"/>
      <c r="C5" s="66"/>
      <c r="D5" s="66"/>
      <c r="E5" s="66"/>
      <c r="F5" s="66"/>
      <c r="G5" s="66"/>
      <c r="H5" s="66"/>
    </row>
    <row r="6" spans="1:10" ht="18.75" x14ac:dyDescent="0.3">
      <c r="A6" s="64" t="s">
        <v>66</v>
      </c>
      <c r="B6" s="64"/>
      <c r="C6" s="64"/>
      <c r="D6" s="64"/>
      <c r="E6" s="64"/>
      <c r="F6" s="64"/>
      <c r="G6" s="64"/>
      <c r="H6" s="64"/>
    </row>
    <row r="7" spans="1:10" ht="15.75" x14ac:dyDescent="0.25">
      <c r="A7" s="19"/>
    </row>
    <row r="8" spans="1:10" x14ac:dyDescent="0.25">
      <c r="A8" s="63" t="s">
        <v>1</v>
      </c>
      <c r="B8" s="63" t="s">
        <v>42</v>
      </c>
      <c r="C8" s="63" t="s">
        <v>15</v>
      </c>
      <c r="D8" s="63" t="s">
        <v>43</v>
      </c>
      <c r="E8" s="63"/>
      <c r="F8" s="63" t="s">
        <v>44</v>
      </c>
      <c r="G8" s="63" t="s">
        <v>45</v>
      </c>
      <c r="H8" s="63" t="s">
        <v>46</v>
      </c>
    </row>
    <row r="9" spans="1:10" x14ac:dyDescent="0.25">
      <c r="A9" s="63"/>
      <c r="B9" s="63"/>
      <c r="C9" s="63"/>
      <c r="D9" s="20" t="s">
        <v>47</v>
      </c>
      <c r="E9" s="20" t="s">
        <v>48</v>
      </c>
      <c r="F9" s="63"/>
      <c r="G9" s="63"/>
      <c r="H9" s="63"/>
    </row>
    <row r="10" spans="1:10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</row>
    <row r="11" spans="1:10" ht="96" customHeight="1" x14ac:dyDescent="0.25">
      <c r="A11" s="20" t="s">
        <v>49</v>
      </c>
      <c r="B11" s="22" t="s">
        <v>50</v>
      </c>
      <c r="C11" s="26" t="s">
        <v>37</v>
      </c>
      <c r="D11" s="21">
        <v>42736</v>
      </c>
      <c r="E11" s="21">
        <v>43100</v>
      </c>
      <c r="F11" s="20" t="s">
        <v>51</v>
      </c>
      <c r="G11" s="20" t="s">
        <v>51</v>
      </c>
      <c r="H11" s="22">
        <f>H12+H13</f>
        <v>2596</v>
      </c>
    </row>
    <row r="12" spans="1:10" ht="95.25" customHeight="1" x14ac:dyDescent="0.25">
      <c r="A12" s="29">
        <v>2</v>
      </c>
      <c r="B12" s="20" t="s">
        <v>52</v>
      </c>
      <c r="C12" s="26" t="s">
        <v>37</v>
      </c>
      <c r="D12" s="21">
        <v>42736</v>
      </c>
      <c r="E12" s="21">
        <v>43100</v>
      </c>
      <c r="F12" s="20" t="s">
        <v>53</v>
      </c>
      <c r="G12" s="20">
        <v>1</v>
      </c>
      <c r="H12" s="20">
        <v>1546</v>
      </c>
    </row>
    <row r="13" spans="1:10" ht="96" customHeight="1" x14ac:dyDescent="0.25">
      <c r="A13" s="29">
        <v>3</v>
      </c>
      <c r="B13" s="25" t="s">
        <v>54</v>
      </c>
      <c r="C13" s="26" t="s">
        <v>37</v>
      </c>
      <c r="D13" s="21">
        <v>42736</v>
      </c>
      <c r="E13" s="21">
        <v>43100</v>
      </c>
      <c r="F13" s="25" t="s">
        <v>53</v>
      </c>
      <c r="G13" s="25">
        <v>1</v>
      </c>
      <c r="H13" s="25">
        <v>1050</v>
      </c>
    </row>
    <row r="14" spans="1:10" ht="96" customHeight="1" x14ac:dyDescent="0.25">
      <c r="A14" s="41">
        <v>4</v>
      </c>
      <c r="B14" s="41" t="s">
        <v>69</v>
      </c>
      <c r="C14" s="41" t="s">
        <v>37</v>
      </c>
      <c r="D14" s="21">
        <v>42736</v>
      </c>
      <c r="E14" s="21">
        <v>43100</v>
      </c>
      <c r="F14" s="41" t="s">
        <v>53</v>
      </c>
      <c r="G14" s="41">
        <v>1</v>
      </c>
      <c r="H14" s="41">
        <v>0</v>
      </c>
    </row>
    <row r="15" spans="1:10" ht="38.25" customHeight="1" x14ac:dyDescent="0.25">
      <c r="A15" s="20"/>
      <c r="B15" s="63" t="s">
        <v>55</v>
      </c>
      <c r="C15" s="63"/>
      <c r="D15" s="63"/>
      <c r="E15" s="63"/>
      <c r="F15" s="63"/>
      <c r="G15" s="63"/>
      <c r="H15" s="22">
        <f>SUM(H12:H13)</f>
        <v>2596</v>
      </c>
    </row>
  </sheetData>
  <mergeCells count="13">
    <mergeCell ref="F1:H1"/>
    <mergeCell ref="B15:G15"/>
    <mergeCell ref="A3:H3"/>
    <mergeCell ref="A4:H4"/>
    <mergeCell ref="A5:H5"/>
    <mergeCell ref="A6:H6"/>
    <mergeCell ref="H8:H9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 1</vt:lpstr>
      <vt:lpstr>прилож 2</vt:lpstr>
      <vt:lpstr>план мероприятий</vt:lpstr>
      <vt:lpstr>'прилож 2'!Заголовки_для_печати</vt:lpstr>
      <vt:lpstr>'план мероприятий'!Область_печати</vt:lpstr>
      <vt:lpstr>'прилож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2017-04-17T02:15:19Z</dcterms:modified>
</cp:coreProperties>
</file>